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pulpanj_spravazeleznic_cz/Documents/VZ_2025_Jirka/VZ_2025_014_Dodávky balíz a systémů pro upevnění balíz 2025 - 2027/04 Vysvětlení, změna, doplnění ZD/"/>
    </mc:Choice>
  </mc:AlternateContent>
  <xr:revisionPtr revIDLastSave="17" documentId="13_ncr:1_{CFAEE023-1656-4036-8352-C9F72AEB471A}" xr6:coauthVersionLast="47" xr6:coauthVersionMax="47" xr10:uidLastSave="{6220E248-886E-46DD-BC01-C991894B058E}"/>
  <bookViews>
    <workbookView xWindow="-120" yWindow="-120" windowWidth="29040" windowHeight="15720" xr2:uid="{00000000-000D-0000-FFFF-FFFF00000000}"/>
  </bookViews>
  <sheets>
    <sheet name="Příloha č. 2b - ceník nabídky" sheetId="1" r:id="rId1"/>
    <sheet name="Příloha RD č. 4b2 - ceník RD" sheetId="2" r:id="rId2"/>
  </sheets>
  <definedNames>
    <definedName name="_xlnm._FilterDatabase" localSheetId="0" hidden="1">'Příloha č. 2b - ceník nabídky'!$B$1:$B$11</definedName>
    <definedName name="_xlnm._FilterDatabase" localSheetId="1" hidden="1">'Příloha RD č. 4b2 - ceník RD'!$B$1:$B$7</definedName>
    <definedName name="_xlnm.Print_Titles" localSheetId="0">'Příloha č. 2b - ceník nabídky'!$1:$2</definedName>
    <definedName name="_xlnm.Print_Titles" localSheetId="1">'Příloha RD č. 4b2 -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E5" i="2"/>
  <c r="F5" i="2"/>
  <c r="G5" i="1"/>
  <c r="G3" i="1"/>
  <c r="F4" i="2"/>
  <c r="E4" i="2"/>
  <c r="G4" i="1" l="1"/>
  <c r="C9" i="1" l="1"/>
  <c r="C10" i="1" l="1"/>
</calcChain>
</file>

<file path=xl/sharedStrings.xml><?xml version="1.0" encoding="utf-8"?>
<sst xmlns="http://schemas.openxmlformats.org/spreadsheetml/2006/main" count="43" uniqueCount="23">
  <si>
    <t>Příloha č. 2b Výzvy - Bližší specifikace předmětu dílčích veřejných zakázek a nacenění jednotlivých - Část 2 veřejné zakázky: sortiment Balízy přepínatelné</t>
  </si>
  <si>
    <t>Kód podle Sborníku UOŽI</t>
  </si>
  <si>
    <t>NÁZEV</t>
  </si>
  <si>
    <t>Předpokl. objem</t>
  </si>
  <si>
    <t xml:space="preserve">Pojistná
 zásoba </t>
  </si>
  <si>
    <t>MJ</t>
  </si>
  <si>
    <t>Cena za 
1 MJ
bez DPH</t>
  </si>
  <si>
    <t>Cena celkem bez DPH</t>
  </si>
  <si>
    <t>Poznámka</t>
  </si>
  <si>
    <t>7592031015R</t>
  </si>
  <si>
    <t>Dodání balíza přepínatelná splňující specifikace uvedené v certifikátech ES pro traťě vybavené systémem ETCS L2 a kompatibilní se zařízením „The test and programming unit for Siemens Eurobalises S21 (TPG)“.*</t>
  </si>
  <si>
    <t>ks</t>
  </si>
  <si>
    <t xml:space="preserve"> </t>
  </si>
  <si>
    <t>7592030100R</t>
  </si>
  <si>
    <t>Kabel k přepínatelné balíze umožňující připojení rozhraní C pro přepínatelnou balízu dle specifikací „ERTMS/ETCS FFFIS for Eurobalise“.</t>
  </si>
  <si>
    <t>m</t>
  </si>
  <si>
    <t>Dodání a instalce balíza přepínatelná splňující specifikace uvedené v certifikátech ES pro traťě vybavené systémem ETCS L2 a kompatibilní se zařízením „The test and programming unit for Siemens Eurobalises S21 (TPG)“.*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</si>
  <si>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</si>
  <si>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</si>
  <si>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</si>
  <si>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</si>
  <si>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2 veřejné zakázky: sortiment Balízy přepínatelné</t>
  </si>
  <si>
    <t>7592030100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</si>
</sst>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57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1" xfId="0" applyFont="1" applyBorder="1" applyAlignment="1" applyProtection="1">
      <alignment wrapText="1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0" fontId="41" fillId="0" borderId="29" xfId="0" applyFont="1" applyBorder="1" applyAlignment="1" applyProtection="1">
      <alignment horizontal="right"/>
      <protection hidden="1"/>
    </xf>
    <xf numFmtId="4" fontId="1" fillId="0" borderId="30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28" xfId="0" applyFont="1" applyBorder="1" applyAlignment="1">
      <alignment wrapText="1"/>
    </xf>
    <xf numFmtId="0" fontId="41" fillId="0" borderId="29" xfId="0" applyFont="1" applyBorder="1" applyAlignment="1">
      <alignment horizontal="left"/>
    </xf>
    <xf numFmtId="4" fontId="1" fillId="0" borderId="29" xfId="0" applyNumberFormat="1" applyFont="1" applyBorder="1" applyProtection="1">
      <protection hidden="1"/>
    </xf>
    <xf numFmtId="0" fontId="41" fillId="0" borderId="33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34" xfId="0" applyFont="1" applyBorder="1" applyProtection="1">
      <protection locked="0"/>
    </xf>
    <xf numFmtId="0" fontId="41" fillId="0" borderId="26" xfId="0" applyFont="1" applyBorder="1" applyAlignment="1">
      <alignment horizontal="left"/>
    </xf>
    <xf numFmtId="0" fontId="41" fillId="0" borderId="21" xfId="0" applyFont="1" applyBorder="1" applyProtection="1">
      <protection locked="0"/>
    </xf>
    <xf numFmtId="0" fontId="41" fillId="0" borderId="32" xfId="0" applyFont="1" applyBorder="1" applyAlignment="1">
      <alignment wrapText="1"/>
    </xf>
    <xf numFmtId="0" fontId="41" fillId="0" borderId="32" xfId="0" applyFont="1" applyBorder="1" applyAlignment="1">
      <alignment horizontal="right"/>
    </xf>
    <xf numFmtId="0" fontId="41" fillId="0" borderId="28" xfId="0" applyFont="1" applyBorder="1" applyAlignment="1">
      <alignment horizontal="right"/>
    </xf>
    <xf numFmtId="4" fontId="1" fillId="55" borderId="32" xfId="0" applyNumberFormat="1" applyFont="1" applyFill="1" applyBorder="1" applyProtection="1">
      <protection locked="0"/>
    </xf>
    <xf numFmtId="4" fontId="1" fillId="0" borderId="32" xfId="0" applyNumberFormat="1" applyFont="1" applyBorder="1" applyProtection="1">
      <protection hidden="1"/>
    </xf>
    <xf numFmtId="4" fontId="1" fillId="55" borderId="28" xfId="0" applyNumberFormat="1" applyFont="1" applyFill="1" applyBorder="1" applyProtection="1">
      <protection locked="0"/>
    </xf>
    <xf numFmtId="4" fontId="1" fillId="0" borderId="28" xfId="0" applyNumberFormat="1" applyFont="1" applyBorder="1" applyProtection="1">
      <protection hidden="1"/>
    </xf>
    <xf numFmtId="0" fontId="41" fillId="0" borderId="35" xfId="0" applyFont="1" applyBorder="1" applyAlignment="1" applyProtection="1">
      <alignment wrapText="1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36" xfId="0" applyNumberFormat="1" applyFont="1" applyFill="1" applyBorder="1" applyAlignment="1" applyProtection="1">
      <alignment horizontal="right"/>
      <protection hidden="1"/>
    </xf>
    <xf numFmtId="8" fontId="41" fillId="56" borderId="23" xfId="0" applyNumberFormat="1" applyFont="1" applyFill="1" applyBorder="1" applyAlignment="1" applyProtection="1">
      <alignment horizontal="right"/>
      <protection hidden="1"/>
    </xf>
    <xf numFmtId="8" fontId="41" fillId="56" borderId="24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H11"/>
  <sheetViews>
    <sheetView tabSelected="1" zoomScaleNormal="100" workbookViewId="0">
      <pane xSplit="8" ySplit="2" topLeftCell="I3" activePane="bottomRight" state="frozen"/>
      <selection pane="bottomRight" activeCell="C8" sqref="C8:F8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.7109375" style="3" bestFit="1" customWidth="1"/>
    <col min="4" max="5" width="6" style="3" customWidth="1"/>
    <col min="6" max="6" width="16.7109375" style="2" customWidth="1"/>
    <col min="7" max="7" width="18.7109375" style="2" customWidth="1"/>
    <col min="8" max="8" width="26.7109375" style="1" customWidth="1"/>
    <col min="9" max="16384" width="8.85546875" style="4"/>
  </cols>
  <sheetData>
    <row r="1" spans="1:8" s="6" customFormat="1" ht="21" customHeight="1" thickBot="1">
      <c r="A1" s="23" t="s">
        <v>0</v>
      </c>
      <c r="B1" s="24"/>
      <c r="C1" s="5"/>
      <c r="D1" s="5"/>
      <c r="E1" s="5"/>
      <c r="F1" s="25"/>
      <c r="G1" s="30"/>
      <c r="H1" s="24"/>
    </row>
    <row r="2" spans="1:8" s="5" customFormat="1" ht="60.75" customHeight="1" thickBot="1">
      <c r="A2" s="26" t="s">
        <v>1</v>
      </c>
      <c r="B2" s="27" t="s">
        <v>2</v>
      </c>
      <c r="C2" s="28" t="s">
        <v>3</v>
      </c>
      <c r="D2" s="28" t="s">
        <v>4</v>
      </c>
      <c r="E2" s="29" t="s">
        <v>5</v>
      </c>
      <c r="F2" s="26" t="s">
        <v>6</v>
      </c>
      <c r="G2" s="31" t="s">
        <v>7</v>
      </c>
      <c r="H2" s="29" t="s">
        <v>8</v>
      </c>
    </row>
    <row r="3" spans="1:8" s="5" customFormat="1" ht="38.25">
      <c r="A3" s="41" t="s">
        <v>9</v>
      </c>
      <c r="B3" s="43" t="s">
        <v>10</v>
      </c>
      <c r="C3" s="44">
        <v>20</v>
      </c>
      <c r="D3" s="44">
        <v>5</v>
      </c>
      <c r="E3" s="44" t="s">
        <v>11</v>
      </c>
      <c r="F3" s="46"/>
      <c r="G3" s="47">
        <f>C3*F3</f>
        <v>0</v>
      </c>
      <c r="H3" s="42" t="s">
        <v>12</v>
      </c>
    </row>
    <row r="4" spans="1:8" ht="25.5">
      <c r="A4" s="36" t="s">
        <v>13</v>
      </c>
      <c r="B4" s="35" t="s">
        <v>14</v>
      </c>
      <c r="C4" s="45">
        <v>4000</v>
      </c>
      <c r="D4" s="45">
        <v>1000</v>
      </c>
      <c r="E4" s="45" t="s">
        <v>15</v>
      </c>
      <c r="F4" s="48"/>
      <c r="G4" s="49">
        <f>C4*F4</f>
        <v>0</v>
      </c>
      <c r="H4" s="40" t="s">
        <v>12</v>
      </c>
    </row>
    <row r="5" spans="1:8" ht="38.25">
      <c r="A5" s="41" t="s">
        <v>9</v>
      </c>
      <c r="B5" s="43" t="s">
        <v>16</v>
      </c>
      <c r="C5" s="44">
        <v>5</v>
      </c>
      <c r="D5" s="44">
        <v>0</v>
      </c>
      <c r="E5" s="44" t="s">
        <v>11</v>
      </c>
      <c r="F5" s="46"/>
      <c r="G5" s="47">
        <f>C5*F5</f>
        <v>0</v>
      </c>
      <c r="H5" s="42" t="s">
        <v>12</v>
      </c>
    </row>
    <row r="6" spans="1:8">
      <c r="A6" s="8"/>
      <c r="B6" s="16"/>
      <c r="C6" s="15"/>
      <c r="D6" s="15"/>
      <c r="E6" s="15"/>
      <c r="F6" s="15"/>
      <c r="G6" s="17"/>
      <c r="H6" s="15"/>
    </row>
    <row r="7" spans="1:8">
      <c r="A7" s="15"/>
      <c r="B7" s="15" t="s">
        <v>17</v>
      </c>
      <c r="C7" s="17"/>
      <c r="D7" s="17"/>
      <c r="E7" s="17"/>
      <c r="F7" s="18"/>
      <c r="G7" s="20"/>
      <c r="H7" s="19"/>
    </row>
    <row r="8" spans="1:8" ht="15" customHeight="1">
      <c r="A8" s="15"/>
      <c r="B8" s="19"/>
      <c r="C8" s="51">
        <f>SUM(G3:G5)</f>
        <v>0</v>
      </c>
      <c r="D8" s="52"/>
      <c r="E8" s="52"/>
      <c r="F8" s="52"/>
      <c r="G8" s="20"/>
      <c r="H8" s="19"/>
    </row>
    <row r="9" spans="1:8">
      <c r="A9" s="15"/>
      <c r="B9" s="21" t="s">
        <v>18</v>
      </c>
      <c r="C9" s="53">
        <f>C8*0.21</f>
        <v>0</v>
      </c>
      <c r="D9" s="54"/>
      <c r="E9" s="54"/>
      <c r="F9" s="54"/>
      <c r="G9" s="20"/>
      <c r="H9" s="19"/>
    </row>
    <row r="10" spans="1:8" ht="15.75" customHeight="1">
      <c r="A10" s="15"/>
      <c r="B10" s="50" t="s">
        <v>19</v>
      </c>
      <c r="C10" s="55">
        <f>C8+C9</f>
        <v>0</v>
      </c>
      <c r="D10" s="56"/>
      <c r="E10" s="56"/>
      <c r="F10" s="56"/>
      <c r="G10" s="18"/>
      <c r="H10" s="19"/>
    </row>
    <row r="11" spans="1:8">
      <c r="B11" s="22" t="s">
        <v>20</v>
      </c>
    </row>
  </sheetData>
  <protectedRanges>
    <protectedRange sqref="H3:H5" name="Oblast2"/>
    <protectedRange sqref="F3:F5" name="Oblast1"/>
  </protectedRanges>
  <sortState xmlns:xlrd2="http://schemas.microsoft.com/office/spreadsheetml/2017/richdata2" ref="A4:H4">
    <sortCondition ref="B4"/>
  </sortState>
  <mergeCells count="3">
    <mergeCell ref="C8:F8"/>
    <mergeCell ref="C9:F9"/>
    <mergeCell ref="C10:F10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G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H8"/>
  <sheetViews>
    <sheetView zoomScaleNormal="100" workbookViewId="0">
      <pane xSplit="6" ySplit="2" topLeftCell="G3" activePane="bottomRight" state="frozen"/>
      <selection pane="bottomRight" activeCell="B6" sqref="B6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4" width="6" style="3" customWidth="1"/>
    <col min="5" max="5" width="18.7109375" style="2" customWidth="1"/>
    <col min="6" max="6" width="26.7109375" style="1" customWidth="1"/>
    <col min="7" max="16384" width="8.85546875" style="8"/>
  </cols>
  <sheetData>
    <row r="1" spans="1:8" s="6" customFormat="1" ht="21" customHeight="1" thickBot="1">
      <c r="A1" s="23" t="s">
        <v>21</v>
      </c>
      <c r="B1" s="9"/>
      <c r="C1" s="10"/>
      <c r="D1" s="10"/>
      <c r="E1" s="11"/>
      <c r="F1" s="9"/>
    </row>
    <row r="2" spans="1:8" s="5" customFormat="1" ht="60.75" customHeight="1">
      <c r="A2" s="12" t="s">
        <v>1</v>
      </c>
      <c r="B2" s="13" t="s">
        <v>2</v>
      </c>
      <c r="C2" s="14" t="s">
        <v>4</v>
      </c>
      <c r="D2" s="13" t="s">
        <v>5</v>
      </c>
      <c r="E2" s="12" t="s">
        <v>6</v>
      </c>
      <c r="F2" s="13" t="s">
        <v>8</v>
      </c>
    </row>
    <row r="3" spans="1:8" ht="38.25">
      <c r="A3" s="41" t="s">
        <v>9</v>
      </c>
      <c r="B3" s="43" t="s">
        <v>10</v>
      </c>
      <c r="C3" s="39">
        <v>5</v>
      </c>
      <c r="D3" s="39" t="s">
        <v>11</v>
      </c>
      <c r="E3" s="33">
        <v>0</v>
      </c>
      <c r="F3" s="34"/>
    </row>
    <row r="4" spans="1:8" ht="25.5">
      <c r="A4" s="36" t="s">
        <v>13</v>
      </c>
      <c r="B4" s="35" t="s">
        <v>14</v>
      </c>
      <c r="C4" s="32">
        <v>1000</v>
      </c>
      <c r="D4" s="32" t="s">
        <v>15</v>
      </c>
      <c r="E4" s="37">
        <f>'Příloha č. 2b - ceník nabídky'!F4</f>
        <v>0</v>
      </c>
      <c r="F4" s="38" t="str">
        <f>'Příloha č. 2b - ceník nabídky'!H4</f>
        <v xml:space="preserve"> </v>
      </c>
    </row>
    <row r="5" spans="1:8" ht="38.25">
      <c r="A5" s="41" t="s">
        <v>9</v>
      </c>
      <c r="B5" s="43" t="s">
        <v>16</v>
      </c>
      <c r="C5" s="32">
        <v>0</v>
      </c>
      <c r="D5" s="32" t="s">
        <v>11</v>
      </c>
      <c r="E5" s="37">
        <f>'Příloha č. 2b - ceník nabídky'!F5</f>
        <v>0</v>
      </c>
      <c r="F5" s="38" t="str">
        <f>'Příloha č. 2b - ceník nabídky'!H5</f>
        <v xml:space="preserve"> </v>
      </c>
    </row>
    <row r="6" spans="1:8" s="4" customFormat="1">
      <c r="A6" s="3"/>
      <c r="B6" s="8"/>
      <c r="C6" s="15"/>
      <c r="D6" s="15"/>
      <c r="E6" s="15"/>
      <c r="F6" s="15"/>
      <c r="G6" s="17"/>
      <c r="H6" s="15"/>
    </row>
    <row r="7" spans="1:8">
      <c r="A7" s="8"/>
      <c r="B7" s="8" t="s">
        <v>17</v>
      </c>
    </row>
    <row r="8" spans="1:8">
      <c r="B8" s="1" t="s">
        <v>22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E4 F4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2026-01-28T18:09:09Z</dcterms:modified>
  <cp:category/>
  <cp:contentStatus/>
</cp:coreProperties>
</file>